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.00"/>
    <numFmt numFmtId="165" formatCode="₹#,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66666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9" fontId="0" fillId="2" borderId="1" pivotButton="0" quotePrefix="0" xfId="0"/>
    <xf numFmtId="164" fontId="3" fillId="0" borderId="0" pivotButton="0" quotePrefix="0" xfId="0"/>
    <xf numFmtId="164" fontId="0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7" customWidth="1" min="3" max="3"/>
    <col width="7" customWidth="1" min="4" max="4"/>
    <col width="11" customWidth="1" min="5" max="5"/>
    <col width="12" customWidth="1" min="6" max="6"/>
    <col width="8" customWidth="1" min="7" max="7"/>
    <col width="11" customWidth="1" min="8" max="8"/>
    <col width="11" customWidth="1" min="9" max="9"/>
    <col width="11" customWidth="1" min="10" max="10"/>
    <col width="13" customWidth="1" min="11" max="11"/>
  </cols>
  <sheetData>
    <row r="1">
      <c r="A1" s="1" t="inlineStr">
        <is>
          <t>Stationery invoice calculator — GST by item</t>
        </is>
      </c>
    </row>
    <row r="2">
      <c r="A2" s="2" t="inlineStr">
        <is>
          <t>Yellow cells are inputs. Replace the example lines with the genuine sale. Set 'Same state?' to Yes or No.</t>
        </is>
      </c>
    </row>
    <row r="4">
      <c r="A4" s="3" t="inlineStr">
        <is>
          <t>Invoice no</t>
        </is>
      </c>
      <c r="B4" s="4" t="inlineStr">
        <is>
          <t>ST/2026-27/118 (example)</t>
        </is>
      </c>
    </row>
    <row r="5">
      <c r="A5" s="3" t="inlineStr">
        <is>
          <t>Invoice date</t>
        </is>
      </c>
      <c r="B5" s="4" t="inlineStr">
        <is>
          <t>14/10/2026</t>
        </is>
      </c>
    </row>
    <row r="6">
      <c r="A6" s="3" t="inlineStr">
        <is>
          <t>Buyer</t>
        </is>
      </c>
      <c r="B6" s="4" t="inlineStr">
        <is>
          <t>Example Learning Centre (example)</t>
        </is>
      </c>
    </row>
    <row r="7">
      <c r="A7" s="3" t="inlineStr">
        <is>
          <t>PO reference</t>
        </is>
      </c>
      <c r="B7" s="4" t="inlineStr">
        <is>
          <t>PO-2026-118</t>
        </is>
      </c>
    </row>
    <row r="8">
      <c r="A8" s="3" t="inlineStr">
        <is>
          <t>Same state?</t>
        </is>
      </c>
      <c r="B8" s="4" t="inlineStr">
        <is>
          <t>Yes</t>
        </is>
      </c>
    </row>
    <row r="10">
      <c r="A10" s="5" t="inlineStr">
        <is>
          <t>Description</t>
        </is>
      </c>
      <c r="B10" s="5" t="inlineStr">
        <is>
          <t>HSN</t>
        </is>
      </c>
      <c r="C10" s="5" t="inlineStr">
        <is>
          <t>Qty</t>
        </is>
      </c>
      <c r="D10" s="5" t="inlineStr">
        <is>
          <t>Unit</t>
        </is>
      </c>
      <c r="E10" s="5" t="inlineStr">
        <is>
          <t>Rate (₹)</t>
        </is>
      </c>
      <c r="F10" s="5" t="inlineStr">
        <is>
          <t>Taxable (₹)</t>
        </is>
      </c>
      <c r="G10" s="5" t="inlineStr">
        <is>
          <t>GST %</t>
        </is>
      </c>
      <c r="H10" s="5" t="inlineStr">
        <is>
          <t>CGST (₹)</t>
        </is>
      </c>
      <c r="I10" s="5" t="inlineStr">
        <is>
          <t>SGST (₹)</t>
        </is>
      </c>
      <c r="J10" s="5" t="inlineStr">
        <is>
          <t>IGST (₹)</t>
        </is>
      </c>
      <c r="K10" s="5" t="inlineStr">
        <is>
          <t>Line total (₹)</t>
        </is>
      </c>
    </row>
    <row r="11">
      <c r="A11" s="6" t="inlineStr">
        <is>
          <t>Single-line notebook, 172 pages</t>
        </is>
      </c>
      <c r="B11" s="6" t="inlineStr">
        <is>
          <t>4820</t>
        </is>
      </c>
      <c r="C11" s="6" t="n">
        <v>20</v>
      </c>
      <c r="D11" s="6" t="inlineStr">
        <is>
          <t>pcs</t>
        </is>
      </c>
      <c r="E11" s="7" t="n">
        <v>45</v>
      </c>
      <c r="F11" s="8">
        <f>IF(C11="","",ROUND(C11*E11,2))</f>
        <v/>
      </c>
      <c r="G11" s="9" t="n">
        <v>0</v>
      </c>
      <c r="H11" s="8">
        <f>IF(F11="","",IF($B$8="Yes",ROUND(F11*G11/2,2),0))</f>
        <v/>
      </c>
      <c r="I11" s="8">
        <f>IF(F11="","",IF($B$8="Yes",ROUND(F11*G11/2,2),0))</f>
        <v/>
      </c>
      <c r="J11" s="8">
        <f>IF(F11="","",IF($B$8="Yes",0,ROUND(F11*G11,2)))</f>
        <v/>
      </c>
      <c r="K11" s="8">
        <f>IF(F11="","",F11+H11+I11+J11)</f>
        <v/>
      </c>
    </row>
    <row r="12">
      <c r="A12" s="6" t="inlineStr">
        <is>
          <t>Pencils, box of 10</t>
        </is>
      </c>
      <c r="B12" s="6" t="inlineStr">
        <is>
          <t>9609</t>
        </is>
      </c>
      <c r="C12" s="6" t="n">
        <v>10</v>
      </c>
      <c r="D12" s="6" t="inlineStr">
        <is>
          <t>box</t>
        </is>
      </c>
      <c r="E12" s="7" t="n">
        <v>50</v>
      </c>
      <c r="F12" s="8">
        <f>IF(C12="","",ROUND(C12*E12,2))</f>
        <v/>
      </c>
      <c r="G12" s="9" t="n">
        <v>0</v>
      </c>
      <c r="H12" s="8">
        <f>IF(F12="","",IF($B$8="Yes",ROUND(F12*G12/2,2),0))</f>
        <v/>
      </c>
      <c r="I12" s="8">
        <f>IF(F12="","",IF($B$8="Yes",ROUND(F12*G12/2,2),0))</f>
        <v/>
      </c>
      <c r="J12" s="8">
        <f>IF(F12="","",IF($B$8="Yes",0,ROUND(F12*G12,2)))</f>
        <v/>
      </c>
      <c r="K12" s="8">
        <f>IF(F12="","",F12+H12+I12+J12)</f>
        <v/>
      </c>
    </row>
    <row r="13">
      <c r="A13" s="6" t="inlineStr">
        <is>
          <t>Ball pens, pack of 10</t>
        </is>
      </c>
      <c r="B13" s="6" t="inlineStr">
        <is>
          <t>9608</t>
        </is>
      </c>
      <c r="C13" s="6" t="n">
        <v>5</v>
      </c>
      <c r="D13" s="6" t="inlineStr">
        <is>
          <t>pack</t>
        </is>
      </c>
      <c r="E13" s="7" t="n">
        <v>100</v>
      </c>
      <c r="F13" s="8">
        <f>IF(C13="","",ROUND(C13*E13,2))</f>
        <v/>
      </c>
      <c r="G13" s="9" t="n">
        <v>0.18</v>
      </c>
      <c r="H13" s="8">
        <f>IF(F13="","",IF($B$8="Yes",ROUND(F13*G13/2,2),0))</f>
        <v/>
      </c>
      <c r="I13" s="8">
        <f>IF(F13="","",IF($B$8="Yes",ROUND(F13*G13/2,2),0))</f>
        <v/>
      </c>
      <c r="J13" s="8">
        <f>IF(F13="","",IF($B$8="Yes",0,ROUND(F13*G13,2)))</f>
        <v/>
      </c>
      <c r="K13" s="8">
        <f>IF(F13="","",F13+H13+I13+J13)</f>
        <v/>
      </c>
    </row>
    <row r="14">
      <c r="A14" s="6" t="inlineStr">
        <is>
          <t>A4 copier paper, 75 gsm, ream of 500</t>
        </is>
      </c>
      <c r="B14" s="6" t="inlineStr">
        <is>
          <t>4802</t>
        </is>
      </c>
      <c r="C14" s="6" t="n">
        <v>4</v>
      </c>
      <c r="D14" s="6" t="inlineStr">
        <is>
          <t>ream</t>
        </is>
      </c>
      <c r="E14" s="7" t="n">
        <v>280</v>
      </c>
      <c r="F14" s="8">
        <f>IF(C14="","",ROUND(C14*E14,2))</f>
        <v/>
      </c>
      <c r="G14" s="9" t="n">
        <v>0.18</v>
      </c>
      <c r="H14" s="8">
        <f>IF(F14="","",IF($B$8="Yes",ROUND(F14*G14/2,2),0))</f>
        <v/>
      </c>
      <c r="I14" s="8">
        <f>IF(F14="","",IF($B$8="Yes",ROUND(F14*G14/2,2),0))</f>
        <v/>
      </c>
      <c r="J14" s="8">
        <f>IF(F14="","",IF($B$8="Yes",0,ROUND(F14*G14,2)))</f>
        <v/>
      </c>
      <c r="K14" s="8">
        <f>IF(F14="","",F14+H14+I14+J14)</f>
        <v/>
      </c>
    </row>
    <row r="15">
      <c r="A15" s="6" t="inlineStr">
        <is>
          <t>Plastic file folders</t>
        </is>
      </c>
      <c r="B15" s="6" t="inlineStr">
        <is>
          <t>3926</t>
        </is>
      </c>
      <c r="C15" s="6" t="n">
        <v>10</v>
      </c>
      <c r="D15" s="6" t="inlineStr">
        <is>
          <t>pcs</t>
        </is>
      </c>
      <c r="E15" s="7" t="n">
        <v>60</v>
      </c>
      <c r="F15" s="8">
        <f>IF(C15="","",ROUND(C15*E15,2))</f>
        <v/>
      </c>
      <c r="G15" s="9" t="n">
        <v>0.18</v>
      </c>
      <c r="H15" s="8">
        <f>IF(F15="","",IF($B$8="Yes",ROUND(F15*G15/2,2),0))</f>
        <v/>
      </c>
      <c r="I15" s="8">
        <f>IF(F15="","",IF($B$8="Yes",ROUND(F15*G15/2,2),0))</f>
        <v/>
      </c>
      <c r="J15" s="8">
        <f>IF(F15="","",IF($B$8="Yes",0,ROUND(F15*G15,2)))</f>
        <v/>
      </c>
      <c r="K15" s="8">
        <f>IF(F15="","",F15+H15+I15+J15)</f>
        <v/>
      </c>
    </row>
    <row r="16">
      <c r="A16" s="6" t="n"/>
      <c r="B16" s="6" t="n"/>
      <c r="C16" s="6" t="n"/>
      <c r="D16" s="6" t="n"/>
      <c r="E16" s="7" t="n"/>
      <c r="F16" s="8">
        <f>IF(C16="","",ROUND(C16*E16,2))</f>
        <v/>
      </c>
      <c r="G16" s="9" t="n"/>
      <c r="H16" s="8">
        <f>IF(F16="","",IF($B$8="Yes",ROUND(F16*G16/2,2),0))</f>
        <v/>
      </c>
      <c r="I16" s="8">
        <f>IF(F16="","",IF($B$8="Yes",ROUND(F16*G16/2,2),0))</f>
        <v/>
      </c>
      <c r="J16" s="8">
        <f>IF(F16="","",IF($B$8="Yes",0,ROUND(F16*G16,2)))</f>
        <v/>
      </c>
      <c r="K16" s="8">
        <f>IF(F16="","",F16+H16+I16+J16)</f>
        <v/>
      </c>
    </row>
    <row r="17">
      <c r="A17" s="6" t="n"/>
      <c r="B17" s="6" t="n"/>
      <c r="C17" s="6" t="n"/>
      <c r="D17" s="6" t="n"/>
      <c r="E17" s="7" t="n"/>
      <c r="F17" s="8">
        <f>IF(C17="","",ROUND(C17*E17,2))</f>
        <v/>
      </c>
      <c r="G17" s="9" t="n"/>
      <c r="H17" s="8">
        <f>IF(F17="","",IF($B$8="Yes",ROUND(F17*G17/2,2),0))</f>
        <v/>
      </c>
      <c r="I17" s="8">
        <f>IF(F17="","",IF($B$8="Yes",ROUND(F17*G17/2,2),0))</f>
        <v/>
      </c>
      <c r="J17" s="8">
        <f>IF(F17="","",IF($B$8="Yes",0,ROUND(F17*G17,2)))</f>
        <v/>
      </c>
      <c r="K17" s="8">
        <f>IF(F17="","",F17+H17+I17+J17)</f>
        <v/>
      </c>
    </row>
    <row r="18">
      <c r="A18" s="6" t="n"/>
      <c r="B18" s="6" t="n"/>
      <c r="C18" s="6" t="n"/>
      <c r="D18" s="6" t="n"/>
      <c r="E18" s="7" t="n"/>
      <c r="F18" s="8">
        <f>IF(C18="","",ROUND(C18*E18,2))</f>
        <v/>
      </c>
      <c r="G18" s="9" t="n"/>
      <c r="H18" s="8">
        <f>IF(F18="","",IF($B$8="Yes",ROUND(F18*G18/2,2),0))</f>
        <v/>
      </c>
      <c r="I18" s="8">
        <f>IF(F18="","",IF($B$8="Yes",ROUND(F18*G18/2,2),0))</f>
        <v/>
      </c>
      <c r="J18" s="8">
        <f>IF(F18="","",IF($B$8="Yes",0,ROUND(F18*G18,2)))</f>
        <v/>
      </c>
      <c r="K18" s="8">
        <f>IF(F18="","",F18+H18+I18+J18)</f>
        <v/>
      </c>
    </row>
    <row r="19">
      <c r="A19" s="6" t="n"/>
      <c r="B19" s="6" t="n"/>
      <c r="C19" s="6" t="n"/>
      <c r="D19" s="6" t="n"/>
      <c r="E19" s="7" t="n"/>
      <c r="F19" s="8">
        <f>IF(C19="","",ROUND(C19*E19,2))</f>
        <v/>
      </c>
      <c r="G19" s="9" t="n"/>
      <c r="H19" s="8">
        <f>IF(F19="","",IF($B$8="Yes",ROUND(F19*G19/2,2),0))</f>
        <v/>
      </c>
      <c r="I19" s="8">
        <f>IF(F19="","",IF($B$8="Yes",ROUND(F19*G19/2,2),0))</f>
        <v/>
      </c>
      <c r="J19" s="8">
        <f>IF(F19="","",IF($B$8="Yes",0,ROUND(F19*G19,2)))</f>
        <v/>
      </c>
      <c r="K19" s="8">
        <f>IF(F19="","",F19+H19+I19+J19)</f>
        <v/>
      </c>
    </row>
    <row r="20">
      <c r="A20" s="6" t="n"/>
      <c r="B20" s="6" t="n"/>
      <c r="C20" s="6" t="n"/>
      <c r="D20" s="6" t="n"/>
      <c r="E20" s="7" t="n"/>
      <c r="F20" s="8">
        <f>IF(C20="","",ROUND(C20*E20,2))</f>
        <v/>
      </c>
      <c r="G20" s="9" t="n"/>
      <c r="H20" s="8">
        <f>IF(F20="","",IF($B$8="Yes",ROUND(F20*G20/2,2),0))</f>
        <v/>
      </c>
      <c r="I20" s="8">
        <f>IF(F20="","",IF($B$8="Yes",ROUND(F20*G20/2,2),0))</f>
        <v/>
      </c>
      <c r="J20" s="8">
        <f>IF(F20="","",IF($B$8="Yes",0,ROUND(F20*G20,2)))</f>
        <v/>
      </c>
      <c r="K20" s="8">
        <f>IF(F20="","",F20+H20+I20+J20)</f>
        <v/>
      </c>
    </row>
    <row r="21">
      <c r="A21" s="6" t="n"/>
      <c r="B21" s="6" t="n"/>
      <c r="C21" s="6" t="n"/>
      <c r="D21" s="6" t="n"/>
      <c r="E21" s="7" t="n"/>
      <c r="F21" s="8">
        <f>IF(C21="","",ROUND(C21*E21,2))</f>
        <v/>
      </c>
      <c r="G21" s="9" t="n"/>
      <c r="H21" s="8">
        <f>IF(F21="","",IF($B$8="Yes",ROUND(F21*G21/2,2),0))</f>
        <v/>
      </c>
      <c r="I21" s="8">
        <f>IF(F21="","",IF($B$8="Yes",ROUND(F21*G21/2,2),0))</f>
        <v/>
      </c>
      <c r="J21" s="8">
        <f>IF(F21="","",IF($B$8="Yes",0,ROUND(F21*G21,2)))</f>
        <v/>
      </c>
      <c r="K21" s="8">
        <f>IF(F21="","",F21+H21+I21+J21)</f>
        <v/>
      </c>
    </row>
    <row r="22">
      <c r="A22" s="6" t="n"/>
      <c r="B22" s="6" t="n"/>
      <c r="C22" s="6" t="n"/>
      <c r="D22" s="6" t="n"/>
      <c r="E22" s="7" t="n"/>
      <c r="F22" s="8">
        <f>IF(C22="","",ROUND(C22*E22,2))</f>
        <v/>
      </c>
      <c r="G22" s="9" t="n"/>
      <c r="H22" s="8">
        <f>IF(F22="","",IF($B$8="Yes",ROUND(F22*G22/2,2),0))</f>
        <v/>
      </c>
      <c r="I22" s="8">
        <f>IF(F22="","",IF($B$8="Yes",ROUND(F22*G22/2,2),0))</f>
        <v/>
      </c>
      <c r="J22" s="8">
        <f>IF(F22="","",IF($B$8="Yes",0,ROUND(F22*G22,2)))</f>
        <v/>
      </c>
      <c r="K22" s="8">
        <f>IF(F22="","",F22+H22+I22+J22)</f>
        <v/>
      </c>
    </row>
    <row r="23">
      <c r="E23" s="3" t="inlineStr">
        <is>
          <t>Totals</t>
        </is>
      </c>
      <c r="F23" s="10">
        <f>SUM(F11:F22)</f>
        <v/>
      </c>
      <c r="H23" s="10">
        <f>SUM(H11:H22)</f>
        <v/>
      </c>
      <c r="I23" s="10">
        <f>SUM(I11:I22)</f>
        <v/>
      </c>
      <c r="J23" s="10">
        <f>SUM(J11:J22)</f>
        <v/>
      </c>
      <c r="K23" s="10">
        <f>SUM(K11:K22)</f>
        <v/>
      </c>
    </row>
    <row r="24">
      <c r="J24" s="3" t="inlineStr">
        <is>
          <t>Round off</t>
        </is>
      </c>
      <c r="K24" s="11">
        <f>ROUND(K23,0)-K23</f>
        <v/>
      </c>
    </row>
    <row r="25">
      <c r="J25" s="3" t="inlineStr">
        <is>
          <t>Invoice total</t>
        </is>
      </c>
      <c r="K25" s="12">
        <f>K23+K24</f>
        <v/>
      </c>
    </row>
    <row r="27">
      <c r="A27" t="inlineStr">
        <is>
          <t>Example rates only. Notebooks and pencils are nil-rated and pens are 18% from 22 Sep 2025; confirm every HSN code and rate for the actual item with your CA before invoicing.</t>
        </is>
      </c>
    </row>
  </sheetData>
  <dataValidations count="2">
    <dataValidation sqref="B8" showDropDown="0" showInputMessage="0" showErrorMessage="0" allowBlank="0" type="list">
      <formula1>"Yes,No"</formula1>
    </dataValidation>
    <dataValidation sqref="G11:G22" showDropDown="0" showInputMessage="0" showErrorMessage="0" allowBlank="1" type="list">
      <formula1>"0%,5%,18%,40%"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2026-10-24T05:52:19Z</dcterms:created>
  <dcterms:modified xmlns:dcterms="http://purl.org/dc/terms/" xmlns:xsi="http://www.w3.org/2001/XMLSchema-instance" xsi:type="dcterms:W3CDTF">2026-10-24T05:52:19Z</dcterms:modified>
</cp:coreProperties>
</file>